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<sst xmlns="http://schemas.openxmlformats.org/spreadsheetml/2006/main" count="20" uniqueCount="16">
  <si>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Vývoj výkonnosti strategického indexu Zajištěného fondu Forte 7</t>
  </si>
  <si>
    <t>datum</t>
  </si>
  <si>
    <t>hodnota Indexu k datu</t>
  </si>
  <si>
    <t>měsíční výkonnost Indexu k datu</t>
  </si>
  <si>
    <t>zaznamenaná měsíční výkonnost* Indexu k datu</t>
  </si>
  <si>
    <t>kumulovaná zaznamenaná měsíční výkonnost** Indexu k datu</t>
  </si>
  <si>
    <t xml:space="preserve">* Pro zaznamenanou výkonnost (ZV) platí: </t>
  </si>
  <si>
    <r>
      <t xml:space="preserve">§ </t>
    </r>
    <r>
      <rPr>
        <sz val="8"/>
        <rFont val="Arial"/>
        <family val="2"/>
      </rPr>
      <t>pokud je měsíční výkonnost Indexu mezi hodnotami -10% a +4%, je hodnota ZV rovna této skuteční výkonnosti</t>
    </r>
  </si>
  <si>
    <r>
      <t xml:space="preserve">§ </t>
    </r>
    <r>
      <rPr>
        <sz val="8"/>
        <rFont val="Arial"/>
        <family val="2"/>
      </rPr>
      <t>pokud je měsíční výkonnost Indexu nižší než -10%, je ZV rovna -10%</t>
    </r>
  </si>
  <si>
    <r>
      <t xml:space="preserve">§ </t>
    </r>
    <r>
      <rPr>
        <sz val="8"/>
        <rFont val="Arial"/>
        <family val="2"/>
      </rPr>
      <t>pokud je měsíční výkonnost Indexu vyšší než +4%, je hodnota ZV rovna +4%</t>
    </r>
  </si>
  <si>
    <t>** Kumulovaná zaznamenaná měsíční výkonnost Indexu (KZMV) je součet všech dosavadních zaznamenaných měsíčních výkonností Indexu</t>
  </si>
  <si>
    <t xml:space="preserve">Splatnost Zajištěného fondu Forte 7 může nastat vždy k datu ocenění po 3 až 8 letech (nejdříve 8. 8. 2014), pokud je KZMV ke dni ocenění </t>
  </si>
  <si>
    <t>rovna nebo vyšši než 10%. Ke splatnosti fondu dojde nejpozději 16. 8. 2019.</t>
  </si>
  <si>
    <r>
      <t>Datum ročního ocenění</t>
    </r>
    <r>
      <rPr>
        <sz val="10"/>
        <rFont val="Arial"/>
        <family val="0"/>
      </rPr>
      <t>. Výkonnost indexu je nižší než 10%, tj. zatím není zaručena předčasná splatnost fondu po 3 letech.</t>
    </r>
  </si>
  <si>
    <r>
      <t>Datum ročního ocenění</t>
    </r>
    <r>
      <rPr>
        <sz val="10"/>
        <rFont val="Arial"/>
        <family val="0"/>
      </rPr>
      <t xml:space="preserve">. Výkonnost indexu je nižší než 10%, tj. zatím není zaručena předčasná splatnost fondu po 3 letech. </t>
    </r>
    <r>
      <rPr>
        <b/>
        <sz val="10"/>
        <rFont val="Arial"/>
        <family val="2"/>
      </rPr>
      <t>Zhodnocení fondu ke splatnosti bude nejméně +0,51 %.</t>
    </r>
  </si>
  <si>
    <r>
      <t>Datum ročního ocenění</t>
    </r>
    <r>
      <rPr>
        <sz val="10"/>
        <rFont val="Arial"/>
        <family val="0"/>
      </rPr>
      <t xml:space="preserve">. Výkonnost indexu je nižší než 10%, tj. nedošlo k předčasné splatnosti fondu. </t>
    </r>
    <r>
      <rPr>
        <b/>
        <sz val="10"/>
        <rFont val="Arial"/>
        <family val="2"/>
      </rPr>
      <t>Zhodnocení fondu ke splatnosti bude nejméně +0,51 %.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</si>
</sst>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mmm/yyyy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10" fontId="0" fillId="0" borderId="10" xfId="0" applyNumberFormat="1" applyFont="1" applyFill="1" applyBorder="1" applyAlignment="1">
      <alignment vertical="center" wrapText="1"/>
    </xf>
    <xf numFmtId="10" fontId="0" fillId="34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left" vertical="center"/>
    </xf>
    <xf numFmtId="0" fontId="0" fillId="0" borderId="0" xfId="0" applyFill="1" applyAlignment="1">
      <alignment vertical="center"/>
    </xf>
    <xf numFmtId="14" fontId="1" fillId="35" borderId="10" xfId="0" applyNumberFormat="1" applyFont="1" applyFill="1" applyBorder="1" applyAlignment="1">
      <alignment horizontal="left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10" fontId="1" fillId="35" borderId="10" xfId="0" applyNumberFormat="1" applyFont="1" applyFill="1" applyBorder="1" applyAlignment="1">
      <alignment vertical="center" wrapText="1"/>
    </xf>
    <xf numFmtId="10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0" fontId="0" fillId="0" borderId="0" xfId="0" applyNumberFormat="1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0" fontId="1" fillId="36" borderId="10" xfId="0" applyNumberFormat="1" applyFont="1" applyFill="1" applyBorder="1" applyAlignment="1">
      <alignment vertical="center" wrapText="1"/>
    </xf>
    <xf numFmtId="14" fontId="1" fillId="36" borderId="10" xfId="0" applyNumberFormat="1" applyFont="1" applyFill="1" applyBorder="1" applyAlignment="1">
      <alignment horizontal="left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82">
      <selection activeCell="C98" sqref="C98"/>
    </sheetView>
  </sheetViews>
  <sheetFormatPr defaultColWidth="9.140625" defaultRowHeight="12.75"/>
  <cols>
    <col min="1" max="1" width="11.140625" style="0" customWidth="1"/>
    <col min="4" max="4" width="13.57421875" style="0" customWidth="1"/>
    <col min="5" max="5" width="18.8515625" style="0" customWidth="1"/>
    <col min="6" max="6" width="55.00390625" style="0" customWidth="1"/>
  </cols>
  <sheetData>
    <row r="1" spans="1:5" ht="12.75">
      <c r="A1" s="39" t="s">
        <v>0</v>
      </c>
      <c r="B1" s="40"/>
      <c r="C1" s="40"/>
      <c r="D1" s="40"/>
      <c r="E1" s="41"/>
    </row>
    <row r="2" spans="1:5" ht="69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</row>
    <row r="3" spans="1:5" s="16" customFormat="1" ht="12.75">
      <c r="A3" s="12">
        <v>40763</v>
      </c>
      <c r="B3" s="13">
        <v>797.06</v>
      </c>
      <c r="C3" s="14"/>
      <c r="D3" s="14"/>
      <c r="E3" s="15"/>
    </row>
    <row r="4" spans="1:5" s="16" customFormat="1" ht="12.75">
      <c r="A4" s="12">
        <v>40795</v>
      </c>
      <c r="B4" s="13">
        <v>771</v>
      </c>
      <c r="C4" s="14">
        <f aca="true" t="shared" si="0" ref="C4:C10">(B4/B3)-1</f>
        <v>-0.032695154693498596</v>
      </c>
      <c r="D4" s="14">
        <f aca="true" t="shared" si="1" ref="D4:D34">IF($C4&lt;-0.1,-0.1,IF($C4&lt;0.04,$C4,0.04))</f>
        <v>-0.032695154693498596</v>
      </c>
      <c r="E4" s="15">
        <f aca="true" t="shared" si="2" ref="E4:E10">E3+D4</f>
        <v>-0.032695154693498596</v>
      </c>
    </row>
    <row r="5" spans="1:5" s="16" customFormat="1" ht="12.75">
      <c r="A5" s="12">
        <v>40826</v>
      </c>
      <c r="B5" s="13">
        <v>810.43</v>
      </c>
      <c r="C5" s="14">
        <f t="shared" si="0"/>
        <v>0.051141374837872844</v>
      </c>
      <c r="D5" s="14">
        <f t="shared" si="1"/>
        <v>0.04</v>
      </c>
      <c r="E5" s="15">
        <f t="shared" si="2"/>
        <v>0.007304845306501405</v>
      </c>
    </row>
    <row r="6" spans="1:5" s="16" customFormat="1" ht="12.75">
      <c r="A6" s="12">
        <v>40856</v>
      </c>
      <c r="B6" s="13">
        <v>799.75</v>
      </c>
      <c r="C6" s="14">
        <f t="shared" si="0"/>
        <v>-0.013178189356267578</v>
      </c>
      <c r="D6" s="14">
        <f t="shared" si="1"/>
        <v>-0.013178189356267578</v>
      </c>
      <c r="E6" s="15">
        <f t="shared" si="2"/>
        <v>-0.005873344049766173</v>
      </c>
    </row>
    <row r="7" spans="1:5" s="16" customFormat="1" ht="12.75">
      <c r="A7" s="12">
        <v>40884</v>
      </c>
      <c r="B7" s="13">
        <v>815.99</v>
      </c>
      <c r="C7" s="14">
        <f t="shared" si="0"/>
        <v>0.020306345733041686</v>
      </c>
      <c r="D7" s="14">
        <f t="shared" si="1"/>
        <v>0.020306345733041686</v>
      </c>
      <c r="E7" s="15">
        <f t="shared" si="2"/>
        <v>0.014433001683275513</v>
      </c>
    </row>
    <row r="8" spans="1:5" s="16" customFormat="1" ht="12.75">
      <c r="A8" s="12">
        <v>40917</v>
      </c>
      <c r="B8" s="13">
        <v>805.15</v>
      </c>
      <c r="C8" s="14">
        <f t="shared" si="0"/>
        <v>-0.01328447652544762</v>
      </c>
      <c r="D8" s="14">
        <f t="shared" si="1"/>
        <v>-0.01328447652544762</v>
      </c>
      <c r="E8" s="15">
        <f t="shared" si="2"/>
        <v>0.001148525157827894</v>
      </c>
    </row>
    <row r="9" spans="1:5" s="16" customFormat="1" ht="12.75">
      <c r="A9" s="12">
        <v>40947</v>
      </c>
      <c r="B9" s="13">
        <v>879.31</v>
      </c>
      <c r="C9" s="14">
        <f t="shared" si="0"/>
        <v>0.09210706079612496</v>
      </c>
      <c r="D9" s="14">
        <f t="shared" si="1"/>
        <v>0.04</v>
      </c>
      <c r="E9" s="15">
        <f t="shared" si="2"/>
        <v>0.041148525157827895</v>
      </c>
    </row>
    <row r="10" spans="1:5" s="16" customFormat="1" ht="12.75">
      <c r="A10" s="12">
        <v>40977</v>
      </c>
      <c r="B10" s="13">
        <v>876.52</v>
      </c>
      <c r="C10" s="14">
        <f t="shared" si="0"/>
        <v>-0.003172942420761715</v>
      </c>
      <c r="D10" s="14">
        <f t="shared" si="1"/>
        <v>-0.003172942420761715</v>
      </c>
      <c r="E10" s="15">
        <f t="shared" si="2"/>
        <v>0.03797558273706618</v>
      </c>
    </row>
    <row r="11" spans="1:5" s="16" customFormat="1" ht="12.75">
      <c r="A11" s="17">
        <v>41006</v>
      </c>
      <c r="B11" s="13">
        <v>819.53</v>
      </c>
      <c r="C11" s="14">
        <f aca="true" t="shared" si="3" ref="C11:C17">(B11/B10)-1</f>
        <v>-0.0650184821795281</v>
      </c>
      <c r="D11" s="14">
        <f t="shared" si="1"/>
        <v>-0.0650184821795281</v>
      </c>
      <c r="E11" s="15">
        <f aca="true" t="shared" si="4" ref="E11:E16">E10+D11</f>
        <v>-0.027042899442461923</v>
      </c>
    </row>
    <row r="12" spans="1:5" s="16" customFormat="1" ht="12.75">
      <c r="A12" s="12">
        <v>41036</v>
      </c>
      <c r="B12" s="13">
        <v>802.13</v>
      </c>
      <c r="C12" s="14">
        <f t="shared" si="3"/>
        <v>-0.021231681573584793</v>
      </c>
      <c r="D12" s="14">
        <f t="shared" si="1"/>
        <v>-0.021231681573584793</v>
      </c>
      <c r="E12" s="15">
        <f t="shared" si="4"/>
        <v>-0.048274581016046716</v>
      </c>
    </row>
    <row r="13" spans="1:5" s="16" customFormat="1" ht="12.75">
      <c r="A13" s="12">
        <v>41068</v>
      </c>
      <c r="B13" s="13">
        <v>762.816</v>
      </c>
      <c r="C13" s="14">
        <f t="shared" si="3"/>
        <v>-0.049012005535262304</v>
      </c>
      <c r="D13" s="14">
        <f t="shared" si="1"/>
        <v>-0.049012005535262304</v>
      </c>
      <c r="E13" s="15">
        <f t="shared" si="4"/>
        <v>-0.09728658655130902</v>
      </c>
    </row>
    <row r="14" spans="1:5" s="16" customFormat="1" ht="12.75">
      <c r="A14" s="12">
        <v>41099</v>
      </c>
      <c r="B14" s="13">
        <v>790.787</v>
      </c>
      <c r="C14" s="14">
        <f t="shared" si="3"/>
        <v>0.03666808247336184</v>
      </c>
      <c r="D14" s="14">
        <f t="shared" si="1"/>
        <v>0.03666808247336184</v>
      </c>
      <c r="E14" s="15">
        <f t="shared" si="4"/>
        <v>-0.06061850407794718</v>
      </c>
    </row>
    <row r="15" spans="1:6" s="16" customFormat="1" ht="26.25">
      <c r="A15" s="19">
        <v>41129</v>
      </c>
      <c r="B15" s="20">
        <v>820.998</v>
      </c>
      <c r="C15" s="21">
        <f t="shared" si="3"/>
        <v>0.038203713515776005</v>
      </c>
      <c r="D15" s="21">
        <f t="shared" si="1"/>
        <v>0.038203713515776005</v>
      </c>
      <c r="E15" s="22">
        <f t="shared" si="4"/>
        <v>-0.022414790562171175</v>
      </c>
      <c r="F15" s="23" t="s">
        <v>13</v>
      </c>
    </row>
    <row r="16" spans="1:5" s="16" customFormat="1" ht="12.75">
      <c r="A16" s="12">
        <v>41162</v>
      </c>
      <c r="B16" s="13">
        <v>850.96</v>
      </c>
      <c r="C16" s="14">
        <f t="shared" si="3"/>
        <v>0.03649460778223568</v>
      </c>
      <c r="D16" s="14">
        <f t="shared" si="1"/>
        <v>0.03649460778223568</v>
      </c>
      <c r="E16" s="15">
        <f t="shared" si="4"/>
        <v>0.014079817220064503</v>
      </c>
    </row>
    <row r="17" spans="1:5" s="16" customFormat="1" ht="12.75">
      <c r="A17" s="12">
        <v>41191</v>
      </c>
      <c r="B17" s="13">
        <v>828</v>
      </c>
      <c r="C17" s="14">
        <f t="shared" si="3"/>
        <v>-0.02698129171758956</v>
      </c>
      <c r="D17" s="14">
        <f t="shared" si="1"/>
        <v>-0.02698129171758956</v>
      </c>
      <c r="E17" s="15">
        <f aca="true" t="shared" si="5" ref="E17:E22">E16+D17</f>
        <v>-0.012901474497525059</v>
      </c>
    </row>
    <row r="18" spans="1:5" s="16" customFormat="1" ht="12.75">
      <c r="A18" s="12">
        <v>41222</v>
      </c>
      <c r="B18" s="13">
        <v>834.334</v>
      </c>
      <c r="C18" s="14">
        <f aca="true" t="shared" si="6" ref="C18:C23">(B18/B17)-1</f>
        <v>0.007649758454106204</v>
      </c>
      <c r="D18" s="14">
        <f t="shared" si="1"/>
        <v>0.007649758454106204</v>
      </c>
      <c r="E18" s="15">
        <f t="shared" si="5"/>
        <v>-0.005251716043418855</v>
      </c>
    </row>
    <row r="19" spans="1:5" s="16" customFormat="1" ht="12.75">
      <c r="A19" s="12">
        <v>41253</v>
      </c>
      <c r="B19" s="13">
        <v>890.722</v>
      </c>
      <c r="C19" s="14">
        <f t="shared" si="6"/>
        <v>0.06758444459892576</v>
      </c>
      <c r="D19" s="14">
        <f t="shared" si="1"/>
        <v>0.04</v>
      </c>
      <c r="E19" s="15">
        <f t="shared" si="5"/>
        <v>0.034748283956581145</v>
      </c>
    </row>
    <row r="20" spans="1:5" s="16" customFormat="1" ht="12.75">
      <c r="A20" s="12">
        <v>41282</v>
      </c>
      <c r="B20" s="13">
        <v>933.39</v>
      </c>
      <c r="C20" s="14">
        <f t="shared" si="6"/>
        <v>0.04790271263087709</v>
      </c>
      <c r="D20" s="14">
        <f t="shared" si="1"/>
        <v>0.04</v>
      </c>
      <c r="E20" s="15">
        <f t="shared" si="5"/>
        <v>0.07474828395658115</v>
      </c>
    </row>
    <row r="21" spans="1:6" s="16" customFormat="1" ht="12.75">
      <c r="A21" s="12">
        <v>41313</v>
      </c>
      <c r="B21" s="13">
        <v>890.94</v>
      </c>
      <c r="C21" s="14">
        <f t="shared" si="6"/>
        <v>-0.04547938160897369</v>
      </c>
      <c r="D21" s="14">
        <f t="shared" si="1"/>
        <v>-0.04547938160897369</v>
      </c>
      <c r="E21" s="15">
        <f t="shared" si="5"/>
        <v>0.029268902347607456</v>
      </c>
      <c r="F21" s="18"/>
    </row>
    <row r="22" spans="1:6" s="16" customFormat="1" ht="12.75">
      <c r="A22" s="12">
        <v>41341</v>
      </c>
      <c r="B22" s="13">
        <v>889.67</v>
      </c>
      <c r="C22" s="14">
        <f t="shared" si="6"/>
        <v>-0.0014254607493210392</v>
      </c>
      <c r="D22" s="14">
        <f t="shared" si="1"/>
        <v>-0.0014254607493210392</v>
      </c>
      <c r="E22" s="15">
        <f t="shared" si="5"/>
        <v>0.027843441598286417</v>
      </c>
      <c r="F22" s="18"/>
    </row>
    <row r="23" spans="1:6" s="16" customFormat="1" ht="12.75">
      <c r="A23" s="12">
        <v>41373</v>
      </c>
      <c r="B23" s="13">
        <v>850.32</v>
      </c>
      <c r="C23" s="14">
        <f t="shared" si="6"/>
        <v>-0.044229882990322156</v>
      </c>
      <c r="D23" s="14">
        <f t="shared" si="1"/>
        <v>-0.044229882990322156</v>
      </c>
      <c r="E23" s="15">
        <f aca="true" t="shared" si="7" ref="E23:E28">E22+D23</f>
        <v>-0.01638644139203574</v>
      </c>
      <c r="F23" s="18"/>
    </row>
    <row r="24" spans="1:6" s="16" customFormat="1" ht="12.75">
      <c r="A24" s="12">
        <v>41404</v>
      </c>
      <c r="B24" s="13">
        <v>907.4</v>
      </c>
      <c r="C24" s="14">
        <f aca="true" t="shared" si="8" ref="C24:C30">(B24/B23)-1</f>
        <v>0.0671276695832157</v>
      </c>
      <c r="D24" s="14">
        <f t="shared" si="1"/>
        <v>0.04</v>
      </c>
      <c r="E24" s="15">
        <f t="shared" si="7"/>
        <v>0.023613558607964262</v>
      </c>
      <c r="F24" s="18"/>
    </row>
    <row r="25" spans="1:6" s="16" customFormat="1" ht="12.75">
      <c r="A25" s="12">
        <v>41435</v>
      </c>
      <c r="B25" s="13">
        <v>888.35</v>
      </c>
      <c r="C25" s="14">
        <f t="shared" si="8"/>
        <v>-0.020994048931011644</v>
      </c>
      <c r="D25" s="14">
        <f t="shared" si="1"/>
        <v>-0.020994048931011644</v>
      </c>
      <c r="E25" s="15">
        <f t="shared" si="7"/>
        <v>0.002619509676952618</v>
      </c>
      <c r="F25" s="18"/>
    </row>
    <row r="26" spans="1:6" s="16" customFormat="1" ht="12.75">
      <c r="A26" s="12">
        <v>41465</v>
      </c>
      <c r="B26" s="13">
        <v>855.02</v>
      </c>
      <c r="C26" s="14">
        <f t="shared" si="8"/>
        <v>-0.037518995891259066</v>
      </c>
      <c r="D26" s="14">
        <f t="shared" si="1"/>
        <v>-0.037518995891259066</v>
      </c>
      <c r="E26" s="15">
        <f t="shared" si="7"/>
        <v>-0.03489948621430645</v>
      </c>
      <c r="F26" s="18"/>
    </row>
    <row r="27" spans="1:6" s="16" customFormat="1" ht="39">
      <c r="A27" s="19">
        <v>41495</v>
      </c>
      <c r="B27" s="20">
        <v>904.17</v>
      </c>
      <c r="C27" s="21">
        <f t="shared" si="8"/>
        <v>0.05748403546115877</v>
      </c>
      <c r="D27" s="21">
        <f t="shared" si="1"/>
        <v>0.04</v>
      </c>
      <c r="E27" s="22">
        <f t="shared" si="7"/>
        <v>0.005100513785693553</v>
      </c>
      <c r="F27" s="23" t="s">
        <v>14</v>
      </c>
    </row>
    <row r="28" spans="1:6" s="16" customFormat="1" ht="12.75">
      <c r="A28" s="12">
        <v>41526</v>
      </c>
      <c r="B28" s="13">
        <v>875.09</v>
      </c>
      <c r="C28" s="14">
        <f t="shared" si="8"/>
        <v>-0.032162093411637116</v>
      </c>
      <c r="D28" s="14">
        <f t="shared" si="1"/>
        <v>-0.032162093411637116</v>
      </c>
      <c r="E28" s="15">
        <f t="shared" si="7"/>
        <v>-0.027061579625943563</v>
      </c>
      <c r="F28" s="18"/>
    </row>
    <row r="29" spans="1:6" s="16" customFormat="1" ht="12.75">
      <c r="A29" s="12">
        <v>41555</v>
      </c>
      <c r="B29" s="13">
        <v>907.29</v>
      </c>
      <c r="C29" s="14">
        <f t="shared" si="8"/>
        <v>0.03679621524643162</v>
      </c>
      <c r="D29" s="14">
        <f t="shared" si="1"/>
        <v>0.03679621524643162</v>
      </c>
      <c r="E29" s="15">
        <f aca="true" t="shared" si="9" ref="E29:E34">E28+D29</f>
        <v>0.009734635620488055</v>
      </c>
      <c r="F29" s="18"/>
    </row>
    <row r="30" spans="1:5" s="16" customFormat="1" ht="12.75">
      <c r="A30" s="24">
        <v>41586</v>
      </c>
      <c r="B30" s="25">
        <v>972.98</v>
      </c>
      <c r="C30" s="14">
        <f t="shared" si="8"/>
        <v>0.07240242921226958</v>
      </c>
      <c r="D30" s="14">
        <f t="shared" si="1"/>
        <v>0.04</v>
      </c>
      <c r="E30" s="15">
        <f t="shared" si="9"/>
        <v>0.049734635620488056</v>
      </c>
    </row>
    <row r="31" spans="1:5" s="16" customFormat="1" ht="12.75">
      <c r="A31" s="24">
        <v>41617</v>
      </c>
      <c r="B31" s="25">
        <v>943.47</v>
      </c>
      <c r="C31" s="14">
        <f aca="true" t="shared" si="10" ref="C31:C37">(B31/B30)-1</f>
        <v>-0.0303295031758104</v>
      </c>
      <c r="D31" s="14">
        <f t="shared" si="1"/>
        <v>-0.0303295031758104</v>
      </c>
      <c r="E31" s="15">
        <f t="shared" si="9"/>
        <v>0.019405132444677654</v>
      </c>
    </row>
    <row r="32" spans="1:5" s="16" customFormat="1" ht="12.75">
      <c r="A32" s="24">
        <v>41649</v>
      </c>
      <c r="B32" s="25">
        <v>998.538</v>
      </c>
      <c r="C32" s="14">
        <f t="shared" si="10"/>
        <v>0.058367515660275426</v>
      </c>
      <c r="D32" s="14">
        <f t="shared" si="1"/>
        <v>0.04</v>
      </c>
      <c r="E32" s="15">
        <f t="shared" si="9"/>
        <v>0.059405132444677655</v>
      </c>
    </row>
    <row r="33" spans="1:5" s="16" customFormat="1" ht="12.75">
      <c r="A33" s="26">
        <v>41680</v>
      </c>
      <c r="B33" s="25">
        <v>971.194</v>
      </c>
      <c r="C33" s="14">
        <f t="shared" si="10"/>
        <v>-0.02738403545984236</v>
      </c>
      <c r="D33" s="14">
        <f t="shared" si="1"/>
        <v>-0.02738403545984236</v>
      </c>
      <c r="E33" s="15">
        <f t="shared" si="9"/>
        <v>0.032021096984835296</v>
      </c>
    </row>
    <row r="34" spans="1:5" ht="12.75">
      <c r="A34" s="26">
        <v>41708</v>
      </c>
      <c r="B34" s="25">
        <v>977.847</v>
      </c>
      <c r="C34" s="14">
        <f t="shared" si="10"/>
        <v>0.006850330623953571</v>
      </c>
      <c r="D34" s="14">
        <f t="shared" si="1"/>
        <v>0.006850330623953571</v>
      </c>
      <c r="E34" s="15">
        <f t="shared" si="9"/>
        <v>0.03887142760878887</v>
      </c>
    </row>
    <row r="35" spans="1:5" ht="12.75">
      <c r="A35" s="26">
        <v>41738</v>
      </c>
      <c r="B35" s="25">
        <v>999.163</v>
      </c>
      <c r="C35" s="14">
        <f t="shared" si="10"/>
        <v>0.021798911281621702</v>
      </c>
      <c r="D35" s="14">
        <f aca="true" t="shared" si="11" ref="D35:D47">IF($C35&lt;-0.1,-0.1,IF($C35&lt;0.04,$C35,0.04))</f>
        <v>0.021798911281621702</v>
      </c>
      <c r="E35" s="15">
        <f aca="true" t="shared" si="12" ref="E35:E43">E34+D35</f>
        <v>0.06067033889041057</v>
      </c>
    </row>
    <row r="36" spans="1:5" ht="12.75">
      <c r="A36" s="26">
        <v>41768</v>
      </c>
      <c r="B36" s="25">
        <v>1005.204</v>
      </c>
      <c r="C36" s="14">
        <f t="shared" si="10"/>
        <v>0.006046060552682642</v>
      </c>
      <c r="D36" s="14">
        <f t="shared" si="11"/>
        <v>0.006046060552682642</v>
      </c>
      <c r="E36" s="15">
        <f t="shared" si="12"/>
        <v>0.06671639944309321</v>
      </c>
    </row>
    <row r="37" spans="1:5" ht="12.75">
      <c r="A37" s="26">
        <v>41799</v>
      </c>
      <c r="B37" s="25">
        <v>1075.745</v>
      </c>
      <c r="C37" s="14">
        <f t="shared" si="10"/>
        <v>0.07017580511020638</v>
      </c>
      <c r="D37" s="14">
        <f t="shared" si="11"/>
        <v>0.04</v>
      </c>
      <c r="E37" s="15">
        <f t="shared" si="12"/>
        <v>0.10671639944309322</v>
      </c>
    </row>
    <row r="38" spans="1:5" ht="12.75">
      <c r="A38" s="26">
        <v>41829</v>
      </c>
      <c r="B38" s="25">
        <v>1006.038</v>
      </c>
      <c r="C38" s="14">
        <f aca="true" t="shared" si="13" ref="C38:C44">(B38/B37)-1</f>
        <v>-0.06479881384528852</v>
      </c>
      <c r="D38" s="14">
        <f t="shared" si="11"/>
        <v>-0.06479881384528852</v>
      </c>
      <c r="E38" s="15">
        <f t="shared" si="12"/>
        <v>0.0419175855978047</v>
      </c>
    </row>
    <row r="39" spans="1:6" s="16" customFormat="1" ht="39">
      <c r="A39" s="19">
        <v>41859</v>
      </c>
      <c r="B39" s="20">
        <v>930.168</v>
      </c>
      <c r="C39" s="21">
        <f t="shared" si="13"/>
        <v>-0.07541464636524664</v>
      </c>
      <c r="D39" s="21">
        <f t="shared" si="11"/>
        <v>-0.07541464636524664</v>
      </c>
      <c r="E39" s="22">
        <f t="shared" si="12"/>
        <v>-0.03349706076744194</v>
      </c>
      <c r="F39" s="23" t="s">
        <v>15</v>
      </c>
    </row>
    <row r="40" spans="1:5" ht="12.75">
      <c r="A40" s="26">
        <v>41891</v>
      </c>
      <c r="B40" s="25">
        <v>1034.548</v>
      </c>
      <c r="C40" s="14">
        <f t="shared" si="13"/>
        <v>0.11221628781037407</v>
      </c>
      <c r="D40" s="14">
        <f t="shared" si="11"/>
        <v>0.04</v>
      </c>
      <c r="E40" s="15">
        <f t="shared" si="12"/>
        <v>0.006502939232558062</v>
      </c>
    </row>
    <row r="41" spans="1:5" ht="12.75">
      <c r="A41" s="26">
        <v>41920</v>
      </c>
      <c r="B41" s="25">
        <v>955.71</v>
      </c>
      <c r="C41" s="14">
        <f t="shared" si="13"/>
        <v>-0.07620526065489464</v>
      </c>
      <c r="D41" s="14">
        <f t="shared" si="11"/>
        <v>-0.07620526065489464</v>
      </c>
      <c r="E41" s="15">
        <f t="shared" si="12"/>
        <v>-0.06970232142233657</v>
      </c>
    </row>
    <row r="42" spans="1:5" ht="12.75">
      <c r="A42" s="26">
        <v>41953</v>
      </c>
      <c r="B42" s="25">
        <v>951.852</v>
      </c>
      <c r="C42" s="14">
        <f t="shared" si="13"/>
        <v>-0.004036789402643071</v>
      </c>
      <c r="D42" s="14">
        <f t="shared" si="11"/>
        <v>-0.004036789402643071</v>
      </c>
      <c r="E42" s="15">
        <f t="shared" si="12"/>
        <v>-0.07373911082497964</v>
      </c>
    </row>
    <row r="43" spans="1:5" ht="12.75">
      <c r="A43" s="26">
        <v>41982</v>
      </c>
      <c r="B43" s="25">
        <v>958.355</v>
      </c>
      <c r="C43" s="14">
        <f t="shared" si="13"/>
        <v>0.006831944461954231</v>
      </c>
      <c r="D43" s="14">
        <f t="shared" si="11"/>
        <v>0.006831944461954231</v>
      </c>
      <c r="E43" s="15">
        <f t="shared" si="12"/>
        <v>-0.0669071663630254</v>
      </c>
    </row>
    <row r="44" spans="1:5" ht="12.75">
      <c r="A44" s="28">
        <v>42013</v>
      </c>
      <c r="B44" s="29">
        <v>924.475</v>
      </c>
      <c r="C44" s="14">
        <f t="shared" si="13"/>
        <v>-0.035352244210130945</v>
      </c>
      <c r="D44" s="14">
        <f t="shared" si="11"/>
        <v>-0.035352244210130945</v>
      </c>
      <c r="E44" s="15">
        <f aca="true" t="shared" si="14" ref="E44:E49">E43+D44</f>
        <v>-0.10225941057315635</v>
      </c>
    </row>
    <row r="45" spans="1:5" ht="12.75">
      <c r="A45" s="28">
        <v>42044</v>
      </c>
      <c r="B45" s="29">
        <v>980.071</v>
      </c>
      <c r="C45" s="14">
        <f aca="true" t="shared" si="15" ref="C45:C53">(B45/B44)-1</f>
        <v>0.06013791611455144</v>
      </c>
      <c r="D45" s="14">
        <f t="shared" si="11"/>
        <v>0.04</v>
      </c>
      <c r="E45" s="15">
        <f t="shared" si="14"/>
        <v>-0.06225941057315635</v>
      </c>
    </row>
    <row r="46" spans="1:5" ht="12.75">
      <c r="A46" s="28">
        <v>42072</v>
      </c>
      <c r="B46" s="29">
        <v>1086.164</v>
      </c>
      <c r="C46" s="14">
        <f t="shared" si="15"/>
        <v>0.10825032064003515</v>
      </c>
      <c r="D46" s="14">
        <f t="shared" si="11"/>
        <v>0.04</v>
      </c>
      <c r="E46" s="15">
        <f t="shared" si="14"/>
        <v>-0.02225941057315635</v>
      </c>
    </row>
    <row r="47" spans="1:5" ht="12.75">
      <c r="A47" s="28">
        <v>42102</v>
      </c>
      <c r="B47" s="29">
        <v>1142.66</v>
      </c>
      <c r="C47" s="14">
        <f t="shared" si="15"/>
        <v>0.05201424462604187</v>
      </c>
      <c r="D47" s="14">
        <f t="shared" si="11"/>
        <v>0.04</v>
      </c>
      <c r="E47" s="15">
        <f t="shared" si="14"/>
        <v>0.017740589426843652</v>
      </c>
    </row>
    <row r="48" spans="1:5" ht="12.75">
      <c r="A48" s="28">
        <v>42132</v>
      </c>
      <c r="B48" s="29">
        <v>1092.926</v>
      </c>
      <c r="C48" s="14">
        <f t="shared" si="15"/>
        <v>-0.043524758020758725</v>
      </c>
      <c r="D48" s="14">
        <f aca="true" t="shared" si="16" ref="D48:D98">IF($C48&lt;-0.1,-0.1,IF($C48&lt;0.04,$C48,0.04))</f>
        <v>-0.043524758020758725</v>
      </c>
      <c r="E48" s="15">
        <f t="shared" si="14"/>
        <v>-0.025784168593915073</v>
      </c>
    </row>
    <row r="49" spans="1:5" ht="12.75">
      <c r="A49" s="28">
        <v>42164</v>
      </c>
      <c r="B49" s="29">
        <v>1059.14</v>
      </c>
      <c r="C49" s="14">
        <f t="shared" si="15"/>
        <v>-0.030913346374777273</v>
      </c>
      <c r="D49" s="14">
        <f t="shared" si="16"/>
        <v>-0.030913346374777273</v>
      </c>
      <c r="E49" s="15">
        <f t="shared" si="14"/>
        <v>-0.056697514968692346</v>
      </c>
    </row>
    <row r="50" spans="1:5" ht="12.75">
      <c r="A50" s="28">
        <v>42193</v>
      </c>
      <c r="B50" s="29">
        <v>1018.382</v>
      </c>
      <c r="C50" s="14">
        <f t="shared" si="15"/>
        <v>-0.03848216477519506</v>
      </c>
      <c r="D50" s="14">
        <f t="shared" si="16"/>
        <v>-0.03848216477519506</v>
      </c>
      <c r="E50" s="15">
        <f aca="true" t="shared" si="17" ref="E50:E56">E49+D50</f>
        <v>-0.09517967974388741</v>
      </c>
    </row>
    <row r="51" spans="1:6" ht="42" customHeight="1">
      <c r="A51" s="19">
        <v>42226</v>
      </c>
      <c r="B51" s="20">
        <v>1110.42</v>
      </c>
      <c r="C51" s="21">
        <f t="shared" si="15"/>
        <v>0.09037669558181527</v>
      </c>
      <c r="D51" s="21">
        <f t="shared" si="16"/>
        <v>0.04</v>
      </c>
      <c r="E51" s="22">
        <f t="shared" si="17"/>
        <v>-0.05517967974388741</v>
      </c>
      <c r="F51" s="23" t="s">
        <v>15</v>
      </c>
    </row>
    <row r="52" spans="1:6" ht="12.75">
      <c r="A52" s="24">
        <v>42256</v>
      </c>
      <c r="B52" s="31">
        <v>998.652</v>
      </c>
      <c r="C52" s="14">
        <f t="shared" si="15"/>
        <v>-0.10065380666774737</v>
      </c>
      <c r="D52" s="14">
        <f t="shared" si="16"/>
        <v>-0.1</v>
      </c>
      <c r="E52" s="15">
        <f t="shared" si="17"/>
        <v>-0.1551796797438874</v>
      </c>
      <c r="F52" s="30"/>
    </row>
    <row r="53" spans="1:6" ht="12.75">
      <c r="A53" s="24">
        <v>42286</v>
      </c>
      <c r="B53" s="31">
        <v>998.394</v>
      </c>
      <c r="C53" s="14">
        <f t="shared" si="15"/>
        <v>-0.0002583482534457282</v>
      </c>
      <c r="D53" s="14">
        <f t="shared" si="16"/>
        <v>-0.0002583482534457282</v>
      </c>
      <c r="E53" s="15">
        <f t="shared" si="17"/>
        <v>-0.15543802799733314</v>
      </c>
      <c r="F53" s="30"/>
    </row>
    <row r="54" spans="1:6" ht="12.75">
      <c r="A54" s="24">
        <v>42317</v>
      </c>
      <c r="B54" s="31">
        <v>1041.205</v>
      </c>
      <c r="C54" s="14">
        <f aca="true" t="shared" si="18" ref="C54:C60">(B54/B53)-1</f>
        <v>0.042879865063291556</v>
      </c>
      <c r="D54" s="14">
        <f t="shared" si="16"/>
        <v>0.04</v>
      </c>
      <c r="E54" s="15">
        <f t="shared" si="17"/>
        <v>-0.11543802799733313</v>
      </c>
      <c r="F54" s="30"/>
    </row>
    <row r="55" spans="1:6" ht="12.75">
      <c r="A55" s="24">
        <v>42347</v>
      </c>
      <c r="B55" s="31">
        <v>1003.333</v>
      </c>
      <c r="C55" s="14">
        <f t="shared" si="18"/>
        <v>-0.03637324062024283</v>
      </c>
      <c r="D55" s="14">
        <f t="shared" si="16"/>
        <v>-0.03637324062024283</v>
      </c>
      <c r="E55" s="15">
        <f t="shared" si="17"/>
        <v>-0.15181126861757596</v>
      </c>
      <c r="F55" s="30"/>
    </row>
    <row r="56" spans="1:6" ht="13.5" customHeight="1">
      <c r="A56" s="24">
        <v>42377</v>
      </c>
      <c r="B56" s="31">
        <v>950.541</v>
      </c>
      <c r="C56" s="14">
        <f t="shared" si="18"/>
        <v>-0.05261662877628859</v>
      </c>
      <c r="D56" s="14">
        <f t="shared" si="16"/>
        <v>-0.05261662877628859</v>
      </c>
      <c r="E56" s="15">
        <f t="shared" si="17"/>
        <v>-0.20442789739386455</v>
      </c>
      <c r="F56" s="30"/>
    </row>
    <row r="57" spans="1:6" ht="13.5" customHeight="1">
      <c r="A57" s="24">
        <v>42409</v>
      </c>
      <c r="B57" s="31">
        <v>905.343</v>
      </c>
      <c r="C57" s="14">
        <f t="shared" si="18"/>
        <v>-0.04754976376610798</v>
      </c>
      <c r="D57" s="14">
        <f t="shared" si="16"/>
        <v>-0.04754976376610798</v>
      </c>
      <c r="E57" s="15">
        <f aca="true" t="shared" si="19" ref="E57:E63">E56+D57</f>
        <v>-0.25197766115997255</v>
      </c>
      <c r="F57" s="30"/>
    </row>
    <row r="58" spans="1:6" ht="13.5" customHeight="1">
      <c r="A58" s="24">
        <v>42438</v>
      </c>
      <c r="B58" s="33">
        <v>952.85</v>
      </c>
      <c r="C58" s="14">
        <f t="shared" si="18"/>
        <v>0.0524740347028696</v>
      </c>
      <c r="D58" s="14">
        <f t="shared" si="16"/>
        <v>0.04</v>
      </c>
      <c r="E58" s="15">
        <f t="shared" si="19"/>
        <v>-0.21197766115997255</v>
      </c>
      <c r="F58" s="32"/>
    </row>
    <row r="59" spans="1:5" ht="12.75">
      <c r="A59" s="24">
        <v>42468</v>
      </c>
      <c r="B59" s="33">
        <v>918.85</v>
      </c>
      <c r="C59" s="14">
        <f t="shared" si="18"/>
        <v>-0.035682426404995526</v>
      </c>
      <c r="D59" s="14">
        <f t="shared" si="16"/>
        <v>-0.035682426404995526</v>
      </c>
      <c r="E59" s="15">
        <f t="shared" si="19"/>
        <v>-0.24766008756496807</v>
      </c>
    </row>
    <row r="60" spans="1:5" ht="12.75">
      <c r="A60" s="24">
        <v>42499</v>
      </c>
      <c r="B60" s="33">
        <v>926.61</v>
      </c>
      <c r="C60" s="14">
        <f t="shared" si="18"/>
        <v>0.008445339282799225</v>
      </c>
      <c r="D60" s="14">
        <f t="shared" si="16"/>
        <v>0.008445339282799225</v>
      </c>
      <c r="E60" s="15">
        <f t="shared" si="19"/>
        <v>-0.23921474828216885</v>
      </c>
    </row>
    <row r="61" spans="1:5" ht="12.75">
      <c r="A61" s="24">
        <v>42529</v>
      </c>
      <c r="B61" s="33">
        <v>939.68</v>
      </c>
      <c r="C61" s="14">
        <f aca="true" t="shared" si="20" ref="C61:C67">(B61/B60)-1</f>
        <v>0.014105179093685472</v>
      </c>
      <c r="D61" s="14">
        <f t="shared" si="16"/>
        <v>0.014105179093685472</v>
      </c>
      <c r="E61" s="15">
        <f t="shared" si="19"/>
        <v>-0.22510956918848338</v>
      </c>
    </row>
    <row r="62" spans="1:5" ht="12.75">
      <c r="A62" s="24">
        <v>42559</v>
      </c>
      <c r="B62" s="33">
        <v>877.3</v>
      </c>
      <c r="C62" s="14">
        <f t="shared" si="20"/>
        <v>-0.06638430103865145</v>
      </c>
      <c r="D62" s="14">
        <f t="shared" si="16"/>
        <v>-0.06638430103865145</v>
      </c>
      <c r="E62" s="15">
        <f t="shared" si="19"/>
        <v>-0.2914938702271348</v>
      </c>
    </row>
    <row r="63" spans="1:6" ht="42" customHeight="1">
      <c r="A63" s="37">
        <v>42591</v>
      </c>
      <c r="B63" s="38">
        <v>898.97</v>
      </c>
      <c r="C63" s="36">
        <f t="shared" si="20"/>
        <v>0.0247007865040465</v>
      </c>
      <c r="D63" s="21">
        <f t="shared" si="16"/>
        <v>0.0247007865040465</v>
      </c>
      <c r="E63" s="22">
        <f t="shared" si="19"/>
        <v>-0.2667930837230883</v>
      </c>
      <c r="F63" s="23" t="s">
        <v>15</v>
      </c>
    </row>
    <row r="64" spans="1:5" ht="12.75">
      <c r="A64" s="24">
        <v>42622</v>
      </c>
      <c r="B64" s="33">
        <v>903.36</v>
      </c>
      <c r="C64" s="14">
        <f t="shared" si="20"/>
        <v>0.004883366519461196</v>
      </c>
      <c r="D64" s="14">
        <f t="shared" si="16"/>
        <v>0.004883366519461196</v>
      </c>
      <c r="E64" s="15">
        <f aca="true" t="shared" si="21" ref="E64:E69">E63+D64</f>
        <v>-0.2619097172036271</v>
      </c>
    </row>
    <row r="65" spans="1:5" ht="12.75">
      <c r="A65" s="24">
        <v>42653</v>
      </c>
      <c r="B65" s="33">
        <v>884.48</v>
      </c>
      <c r="C65" s="14">
        <f t="shared" si="20"/>
        <v>-0.020899752036840247</v>
      </c>
      <c r="D65" s="14">
        <f t="shared" si="16"/>
        <v>-0.020899752036840247</v>
      </c>
      <c r="E65" s="15">
        <f t="shared" si="21"/>
        <v>-0.28280946924046735</v>
      </c>
    </row>
    <row r="66" spans="1:5" ht="12.75">
      <c r="A66" s="24">
        <v>42683</v>
      </c>
      <c r="B66" s="33">
        <v>875.19</v>
      </c>
      <c r="C66" s="14">
        <f t="shared" si="20"/>
        <v>-0.010503346599131658</v>
      </c>
      <c r="D66" s="14">
        <f t="shared" si="16"/>
        <v>-0.010503346599131658</v>
      </c>
      <c r="E66" s="15">
        <f t="shared" si="21"/>
        <v>-0.293312815839599</v>
      </c>
    </row>
    <row r="67" spans="1:5" ht="12.75">
      <c r="A67" s="24">
        <v>42713</v>
      </c>
      <c r="B67" s="33">
        <v>953.43</v>
      </c>
      <c r="C67" s="14">
        <f t="shared" si="20"/>
        <v>0.08939773077845947</v>
      </c>
      <c r="D67" s="14">
        <f t="shared" si="16"/>
        <v>0.04</v>
      </c>
      <c r="E67" s="15">
        <f t="shared" si="21"/>
        <v>-0.253312815839599</v>
      </c>
    </row>
    <row r="68" spans="1:5" ht="12.75">
      <c r="A68" s="24">
        <v>42744</v>
      </c>
      <c r="B68" s="33">
        <v>995.94</v>
      </c>
      <c r="C68" s="14">
        <f aca="true" t="shared" si="22" ref="C68:C75">(B68/B67)-1</f>
        <v>0.04458638809351512</v>
      </c>
      <c r="D68" s="14">
        <f t="shared" si="16"/>
        <v>0.04</v>
      </c>
      <c r="E68" s="15">
        <f t="shared" si="21"/>
        <v>-0.21331281583959902</v>
      </c>
    </row>
    <row r="69" spans="1:5" ht="12.75">
      <c r="A69" s="24">
        <v>42774</v>
      </c>
      <c r="B69" s="33">
        <v>958.02</v>
      </c>
      <c r="C69" s="14">
        <f t="shared" si="22"/>
        <v>-0.03807458280619325</v>
      </c>
      <c r="D69" s="14">
        <f t="shared" si="16"/>
        <v>-0.03807458280619325</v>
      </c>
      <c r="E69" s="15">
        <f t="shared" si="21"/>
        <v>-0.2513873986457923</v>
      </c>
    </row>
    <row r="70" spans="1:5" ht="12.75">
      <c r="A70" s="24">
        <v>42803</v>
      </c>
      <c r="B70" s="33">
        <v>1049.74</v>
      </c>
      <c r="C70" s="14">
        <f t="shared" si="22"/>
        <v>0.09573912861944422</v>
      </c>
      <c r="D70" s="14">
        <f t="shared" si="16"/>
        <v>0.04</v>
      </c>
      <c r="E70" s="15">
        <f aca="true" t="shared" si="23" ref="E70:E75">E69+D70</f>
        <v>-0.21138739864579228</v>
      </c>
    </row>
    <row r="71" spans="1:5" ht="12.75">
      <c r="A71" s="24">
        <v>42835</v>
      </c>
      <c r="B71" s="33">
        <v>1076.62</v>
      </c>
      <c r="C71" s="14">
        <f t="shared" si="22"/>
        <v>0.02560634061767675</v>
      </c>
      <c r="D71" s="14">
        <f t="shared" si="16"/>
        <v>0.02560634061767675</v>
      </c>
      <c r="E71" s="15">
        <f t="shared" si="23"/>
        <v>-0.18578105802811554</v>
      </c>
    </row>
    <row r="72" spans="1:5" ht="12.75">
      <c r="A72" s="24">
        <v>42864</v>
      </c>
      <c r="B72" s="33">
        <v>1171.5</v>
      </c>
      <c r="C72" s="14">
        <f t="shared" si="22"/>
        <v>0.08812765878397211</v>
      </c>
      <c r="D72" s="14">
        <f t="shared" si="16"/>
        <v>0.04</v>
      </c>
      <c r="E72" s="15">
        <f t="shared" si="23"/>
        <v>-0.14578105802811553</v>
      </c>
    </row>
    <row r="73" spans="1:5" ht="12.75">
      <c r="A73" s="24">
        <v>42895</v>
      </c>
      <c r="B73" s="33">
        <v>1131.69</v>
      </c>
      <c r="C73" s="14">
        <f t="shared" si="22"/>
        <v>-0.03398207426376432</v>
      </c>
      <c r="D73" s="14">
        <f t="shared" si="16"/>
        <v>-0.03398207426376432</v>
      </c>
      <c r="E73" s="15">
        <f t="shared" si="23"/>
        <v>-0.17976313229187985</v>
      </c>
    </row>
    <row r="74" spans="1:5" ht="12.75">
      <c r="A74" s="24">
        <v>42926</v>
      </c>
      <c r="B74" s="33">
        <v>1072.78</v>
      </c>
      <c r="C74" s="14">
        <f t="shared" si="22"/>
        <v>-0.052054891357173894</v>
      </c>
      <c r="D74" s="14">
        <f t="shared" si="16"/>
        <v>-0.052054891357173894</v>
      </c>
      <c r="E74" s="15">
        <f t="shared" si="23"/>
        <v>-0.23181802364905374</v>
      </c>
    </row>
    <row r="75" spans="1:6" ht="42" customHeight="1">
      <c r="A75" s="37">
        <v>42956</v>
      </c>
      <c r="B75" s="38">
        <v>1066.78</v>
      </c>
      <c r="C75" s="36">
        <f t="shared" si="22"/>
        <v>-0.005592945431495688</v>
      </c>
      <c r="D75" s="21">
        <f t="shared" si="16"/>
        <v>-0.005592945431495688</v>
      </c>
      <c r="E75" s="22">
        <f t="shared" si="23"/>
        <v>-0.23741096908054943</v>
      </c>
      <c r="F75" s="23" t="s">
        <v>15</v>
      </c>
    </row>
    <row r="76" spans="1:5" ht="12.75">
      <c r="A76" s="24">
        <v>42986</v>
      </c>
      <c r="B76" s="33">
        <v>1059.57</v>
      </c>
      <c r="C76" s="14">
        <f>(B76/B75)-1</f>
        <v>-0.006758656892705162</v>
      </c>
      <c r="D76" s="14">
        <f t="shared" si="16"/>
        <v>-0.006758656892705162</v>
      </c>
      <c r="E76" s="15">
        <f>E75+D76</f>
        <v>-0.2441696259732546</v>
      </c>
    </row>
    <row r="77" spans="1:5" ht="12.75">
      <c r="A77" s="24">
        <v>43017</v>
      </c>
      <c r="B77" s="33">
        <v>1153.27</v>
      </c>
      <c r="C77" s="14">
        <f>(B77/B76)-1</f>
        <v>0.08843209981407552</v>
      </c>
      <c r="D77" s="14">
        <f t="shared" si="16"/>
        <v>0.04</v>
      </c>
      <c r="E77" s="15">
        <f>E76+D77</f>
        <v>-0.20416962597325458</v>
      </c>
    </row>
    <row r="78" spans="1:5" ht="12.75">
      <c r="A78" s="24">
        <v>43047</v>
      </c>
      <c r="B78" s="33">
        <v>1175.68</v>
      </c>
      <c r="C78" s="14">
        <f>(B78/B77)-1</f>
        <v>0.01943170289697993</v>
      </c>
      <c r="D78" s="14">
        <f t="shared" si="16"/>
        <v>0.01943170289697993</v>
      </c>
      <c r="E78" s="15">
        <f>E77+D78</f>
        <v>-0.18473792307627465</v>
      </c>
    </row>
    <row r="79" spans="1:5" ht="12.75">
      <c r="A79" s="24">
        <v>43077</v>
      </c>
      <c r="B79" s="33">
        <v>1134.62</v>
      </c>
      <c r="C79" s="14">
        <f>(B79/B78)-1</f>
        <v>-0.0349244692433317</v>
      </c>
      <c r="D79" s="14">
        <f t="shared" si="16"/>
        <v>-0.0349244692433317</v>
      </c>
      <c r="E79" s="15">
        <f>E78+D79</f>
        <v>-0.21966239231960635</v>
      </c>
    </row>
    <row r="80" spans="1:5" ht="12.75">
      <c r="A80" s="24">
        <v>43109</v>
      </c>
      <c r="B80" s="33">
        <v>1134.62</v>
      </c>
      <c r="C80" s="14">
        <v>0.0089</v>
      </c>
      <c r="D80" s="14">
        <f t="shared" si="16"/>
        <v>0.0089</v>
      </c>
      <c r="E80" s="15">
        <f>E79+D80</f>
        <v>-0.21076239231960636</v>
      </c>
    </row>
    <row r="81" spans="1:5" ht="12.75">
      <c r="A81" s="24">
        <v>43140</v>
      </c>
      <c r="B81" s="33">
        <v>1022.26</v>
      </c>
      <c r="C81" s="14">
        <v>-0.1</v>
      </c>
      <c r="D81" s="14">
        <f t="shared" si="16"/>
        <v>-0.1</v>
      </c>
      <c r="E81" s="15">
        <v>-0.3107</v>
      </c>
    </row>
    <row r="82" spans="1:5" ht="12.75">
      <c r="A82" s="24">
        <v>43168</v>
      </c>
      <c r="B82" s="33">
        <v>1007.7</v>
      </c>
      <c r="C82" s="14">
        <v>0.04</v>
      </c>
      <c r="D82" s="14">
        <f t="shared" si="16"/>
        <v>0.04</v>
      </c>
      <c r="E82" s="15">
        <v>-0.2707</v>
      </c>
    </row>
    <row r="83" spans="1:5" ht="12.75">
      <c r="A83" s="24">
        <v>43199</v>
      </c>
      <c r="B83" s="33">
        <v>990.08</v>
      </c>
      <c r="C83" s="14">
        <v>-0.0175</v>
      </c>
      <c r="D83" s="14">
        <f t="shared" si="16"/>
        <v>-0.0175</v>
      </c>
      <c r="E83" s="15">
        <v>-0.2882</v>
      </c>
    </row>
    <row r="84" spans="1:5" ht="12.75">
      <c r="A84" s="24">
        <v>43229</v>
      </c>
      <c r="B84" s="33">
        <v>1052.75</v>
      </c>
      <c r="C84" s="14">
        <v>0.04</v>
      </c>
      <c r="D84" s="14">
        <f t="shared" si="16"/>
        <v>0.04</v>
      </c>
      <c r="E84" s="15">
        <v>-0.2482</v>
      </c>
    </row>
    <row r="85" spans="1:5" ht="12.75">
      <c r="A85" s="24">
        <v>43257</v>
      </c>
      <c r="B85" s="33">
        <v>985.51</v>
      </c>
      <c r="C85" s="14">
        <v>-0.0639</v>
      </c>
      <c r="D85" s="14">
        <f t="shared" si="16"/>
        <v>-0.0639</v>
      </c>
      <c r="E85" s="15">
        <v>-0.3121</v>
      </c>
    </row>
    <row r="86" spans="1:5" ht="12.75">
      <c r="A86" s="24">
        <v>43290</v>
      </c>
      <c r="B86" s="33">
        <v>989.51</v>
      </c>
      <c r="C86" s="14">
        <v>0.0041</v>
      </c>
      <c r="D86" s="14">
        <f t="shared" si="16"/>
        <v>0.0041</v>
      </c>
      <c r="E86" s="15">
        <v>-0.308</v>
      </c>
    </row>
    <row r="87" spans="1:6" ht="42" customHeight="1">
      <c r="A87" s="37">
        <v>43320</v>
      </c>
      <c r="B87" s="38">
        <v>995.62</v>
      </c>
      <c r="C87" s="36">
        <f>(B87/B86)-1</f>
        <v>0.006174773372679354</v>
      </c>
      <c r="D87" s="21">
        <f t="shared" si="16"/>
        <v>0.006174773372679354</v>
      </c>
      <c r="E87" s="22">
        <f>E86+D87</f>
        <v>-0.30182522662732064</v>
      </c>
      <c r="F87" s="23" t="s">
        <v>15</v>
      </c>
    </row>
    <row r="88" spans="1:5" ht="12.75">
      <c r="A88" s="24">
        <v>43353</v>
      </c>
      <c r="B88" s="33">
        <v>919.48</v>
      </c>
      <c r="C88" s="14">
        <v>-0.0765</v>
      </c>
      <c r="D88" s="14">
        <f t="shared" si="16"/>
        <v>-0.0765</v>
      </c>
      <c r="E88" s="15">
        <v>-0.3783</v>
      </c>
    </row>
    <row r="89" spans="1:5" ht="12.75">
      <c r="A89" s="24">
        <v>43382</v>
      </c>
      <c r="B89" s="33">
        <v>917.88</v>
      </c>
      <c r="C89" s="14">
        <v>-0.0017</v>
      </c>
      <c r="D89" s="14">
        <f t="shared" si="16"/>
        <v>-0.0017</v>
      </c>
      <c r="E89" s="15">
        <v>-0.38</v>
      </c>
    </row>
    <row r="90" spans="1:5" ht="12.75">
      <c r="A90" s="24">
        <v>43413</v>
      </c>
      <c r="B90" s="33">
        <v>873.77</v>
      </c>
      <c r="C90" s="14">
        <v>-0.0481</v>
      </c>
      <c r="D90" s="14">
        <f t="shared" si="16"/>
        <v>-0.0481</v>
      </c>
      <c r="E90" s="15">
        <v>-0.4281</v>
      </c>
    </row>
    <row r="91" spans="1:5" ht="12.75">
      <c r="A91" s="24">
        <v>43444</v>
      </c>
      <c r="B91" s="33">
        <v>778.54</v>
      </c>
      <c r="C91" s="14">
        <v>-0.1</v>
      </c>
      <c r="D91" s="14">
        <f t="shared" si="16"/>
        <v>-0.1</v>
      </c>
      <c r="E91" s="15">
        <v>-0.5281</v>
      </c>
    </row>
    <row r="92" spans="1:5" ht="12.75">
      <c r="A92" s="24">
        <v>43474</v>
      </c>
      <c r="B92" s="33">
        <v>787.79</v>
      </c>
      <c r="C92" s="14">
        <v>0.0119</v>
      </c>
      <c r="D92" s="14">
        <f t="shared" si="16"/>
        <v>0.0119</v>
      </c>
      <c r="E92" s="15">
        <v>-0.5162</v>
      </c>
    </row>
    <row r="93" spans="1:5" ht="12.75">
      <c r="A93" s="24">
        <v>43504</v>
      </c>
      <c r="B93" s="33">
        <v>802.09</v>
      </c>
      <c r="C93" s="14">
        <v>0.0182</v>
      </c>
      <c r="D93" s="14">
        <f t="shared" si="16"/>
        <v>0.0182</v>
      </c>
      <c r="E93" s="15">
        <v>-0.498</v>
      </c>
    </row>
    <row r="94" spans="1:5" ht="12.75">
      <c r="A94" s="24">
        <v>43532</v>
      </c>
      <c r="B94" s="33">
        <v>843.42</v>
      </c>
      <c r="C94" s="14">
        <v>0.04</v>
      </c>
      <c r="D94" s="14">
        <f t="shared" si="16"/>
        <v>0.04</v>
      </c>
      <c r="E94" s="15">
        <v>-0.448</v>
      </c>
    </row>
    <row r="95" spans="1:5" ht="12.75">
      <c r="A95" s="24">
        <v>43564</v>
      </c>
      <c r="B95" s="33">
        <v>887.31</v>
      </c>
      <c r="C95" s="14">
        <v>0.04</v>
      </c>
      <c r="D95" s="14">
        <f t="shared" si="16"/>
        <v>0.04</v>
      </c>
      <c r="E95" s="15">
        <v>-0.408</v>
      </c>
    </row>
    <row r="96" spans="1:5" ht="12.75">
      <c r="A96" s="24">
        <v>43594</v>
      </c>
      <c r="B96" s="33">
        <v>847.41</v>
      </c>
      <c r="C96" s="14">
        <v>-0.045</v>
      </c>
      <c r="D96" s="14">
        <f t="shared" si="16"/>
        <v>-0.045</v>
      </c>
      <c r="E96" s="15">
        <v>-0.453</v>
      </c>
    </row>
    <row r="97" spans="1:5" ht="12.75">
      <c r="A97" s="24">
        <v>43626</v>
      </c>
      <c r="B97" s="33">
        <v>866.95</v>
      </c>
      <c r="C97" s="14">
        <v>0.0231</v>
      </c>
      <c r="D97" s="14">
        <f t="shared" si="16"/>
        <v>0.0231</v>
      </c>
      <c r="E97" s="15">
        <v>-0.44</v>
      </c>
    </row>
    <row r="98" spans="1:5" ht="12.75">
      <c r="A98" s="24">
        <v>43655</v>
      </c>
      <c r="B98" s="33">
        <v>899.64</v>
      </c>
      <c r="C98" s="14">
        <v>0.04</v>
      </c>
      <c r="D98" s="14">
        <f t="shared" si="16"/>
        <v>0.04</v>
      </c>
      <c r="E98" s="15">
        <v>-0.4</v>
      </c>
    </row>
    <row r="99" spans="1:5" ht="12.75">
      <c r="A99" s="34"/>
      <c r="B99" s="35"/>
      <c r="C99" s="27"/>
      <c r="D99" s="27"/>
      <c r="E99" s="27"/>
    </row>
    <row r="100" spans="1:5" ht="12.75">
      <c r="A100" s="5" t="s">
        <v>6</v>
      </c>
      <c r="B100" s="6"/>
      <c r="C100" s="5"/>
      <c r="D100" s="5"/>
      <c r="E100" s="5"/>
    </row>
    <row r="101" spans="1:5" ht="12.75">
      <c r="A101" s="7" t="s">
        <v>7</v>
      </c>
      <c r="B101" s="5"/>
      <c r="C101" s="5"/>
      <c r="D101" s="5"/>
      <c r="E101" s="5"/>
    </row>
    <row r="102" spans="1:5" ht="12.75">
      <c r="A102" s="7" t="s">
        <v>8</v>
      </c>
      <c r="B102" s="6"/>
      <c r="C102" s="5"/>
      <c r="D102" s="5"/>
      <c r="E102" s="5"/>
    </row>
    <row r="103" spans="1:5" ht="12.75">
      <c r="A103" s="7" t="s">
        <v>9</v>
      </c>
      <c r="B103" s="5"/>
      <c r="C103" s="5"/>
      <c r="D103" s="5"/>
      <c r="E103" s="5"/>
    </row>
    <row r="104" spans="1:5" ht="12.75">
      <c r="A104" s="5" t="s">
        <v>10</v>
      </c>
      <c r="B104" s="5"/>
      <c r="C104" s="5"/>
      <c r="D104" s="5"/>
      <c r="E104" s="5"/>
    </row>
    <row r="105" spans="1:5" ht="12.75">
      <c r="A105" s="8" t="s">
        <v>11</v>
      </c>
      <c r="B105" s="9"/>
      <c r="C105" s="10"/>
      <c r="D105" s="10"/>
      <c r="E105" s="11"/>
    </row>
    <row r="106" ht="12.75">
      <c r="A106" s="5" t="s">
        <v>12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pojíšťovna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Kneblova</dc:creator>
  <cp:keywords/>
  <dc:description/>
  <cp:lastModifiedBy>Růžička Libor</cp:lastModifiedBy>
  <dcterms:created xsi:type="dcterms:W3CDTF">2012-09-11T13:55:58Z</dcterms:created>
  <dcterms:modified xsi:type="dcterms:W3CDTF">2019-08-16T09:10:20Z</dcterms:modified>
  <cp:category/>
  <cp:version/>
  <cp:contentType/>
  <cp:contentStatus/>
</cp:coreProperties>
</file>